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44" windowWidth="20801" windowHeight="8012"/>
  </bookViews>
  <sheets>
    <sheet name="Sheet1 (3)" sheetId="1" r:id="rId1"/>
  </sheets>
  <calcPr calcId="124519"/>
</workbook>
</file>

<file path=xl/calcChain.xml><?xml version="1.0" encoding="utf-8"?>
<calcChain xmlns="http://schemas.openxmlformats.org/spreadsheetml/2006/main">
  <c r="F5" i="1"/>
  <c r="F16"/>
  <c r="F8" l="1"/>
  <c r="F7"/>
  <c r="F9"/>
  <c r="E14"/>
  <c r="E11"/>
</calcChain>
</file>

<file path=xl/sharedStrings.xml><?xml version="1.0" encoding="utf-8"?>
<sst xmlns="http://schemas.openxmlformats.org/spreadsheetml/2006/main" count="32" uniqueCount="32">
  <si>
    <t>Phụ lục</t>
  </si>
  <si>
    <t>PHƯƠNG ÁN PHÂN BỔ SỐ TIỀN NGÂN SÁCH TỈNH BÙ GIẢM THU 
NĂM 2023 SO VỚI DỰ TOÁN</t>
  </si>
  <si>
    <t>STT</t>
  </si>
  <si>
    <t>Nội dung</t>
  </si>
  <si>
    <t>Tổng mức đầu tư</t>
  </si>
  <si>
    <t>Đã được thanh toán</t>
  </si>
  <si>
    <t>Còn lại cần thanh toán</t>
  </si>
  <si>
    <t xml:space="preserve">Số tiền dự kiến phân bổ </t>
  </si>
  <si>
    <t>Ghi chú</t>
  </si>
  <si>
    <t>TỔNG CỘNG</t>
  </si>
  <si>
    <t>Bù nộp nguồn chế độ chính sách an sinh xã hội theo Quyết định số 2924/QĐ-UBND ngày 16/10/2024 của UBND tỉnh</t>
  </si>
  <si>
    <t>Bù nguồn kinh phí chi hoạt động thường xuyên năm 2024 để hỗ trợ cán bộ, công chức, viên chức và người lao động nhân dịp tết năm 2024 đã cấp tại QĐ 158/QĐ-UBND ngày 23/01/2024</t>
  </si>
  <si>
    <t>Bù kinh phí hỗ trợ vườn mẫu nông thôn mới, khu dân cư nông thôn mới kiểu mẫu đã huỷ dự toán trong năm 2023</t>
  </si>
  <si>
    <t>Năm 2014 đã cấp đợt 1: 190 triệu tại QĐ 2410/QĐ-UBND ngày 10/09/2024, còn thiếu 300 triệu đồng</t>
  </si>
  <si>
    <t>Cấp lại các công trình đã hủy dự toán</t>
  </si>
  <si>
    <t>4.1</t>
  </si>
  <si>
    <t>Công trình: Thao trường bắn của lực lượng vũ trang thị xã Ba Đồn. Hạng mục: Giải phóng mặt bằng</t>
  </si>
  <si>
    <t>4.2</t>
  </si>
  <si>
    <t>Trả nợ công trình Đầu tư xây dựng hệ thống mương thoát nước đường Nguyễn Bỉnh Khiêm và nạo vét hệ thống thoát nước đường Hùng Vương</t>
  </si>
  <si>
    <t>Chuyển từ nguồn vốn 2 CT: Hệ thống điện chiếu sáng các tuyến đường nội thị thị xã Ba Đồn: 775 trđ, Hệ thống điện chiếu sáng các tuyến đường nội thị thị xã (2 tuyến): 1.232,8 trđ</t>
  </si>
  <si>
    <t>Nâng cấp, xây dựng khu kinh doanh dịch vụ ẩm thực biển giai đoạn 1, Hạng mục: Giải phóng mặt bằng các kiot khu vực ven biển phường Quảng Thọ</t>
  </si>
  <si>
    <t>Đã có ý kiến của Thường vụ Thị uỷ tại Thông báo số: 623-TB/ThU ngày 28/10/2024</t>
  </si>
  <si>
    <t>Đường ống dẫn nước vượt sông Gianh phục vụ sản xuất nông nghiệp xã Q.Hải</t>
  </si>
  <si>
    <t>Đã có ý kiến của Thường vụ Thị uỷ tại Thông báo số: 624-TB/ThU ngày 28/10/2025</t>
  </si>
  <si>
    <t>Trả nợ CT: Xây dựng hội trường, cổng, hàng rào, sân trụ sở UBND xã Q.Sơn</t>
  </si>
  <si>
    <t>Trong đó, NS thị xã: 3.396 trd, NS xã: 2.340,591 trđ</t>
  </si>
  <si>
    <t>Công trình: Đường chống ngập lụt kết hợp kè chống sạt lở từ xã Quảng Minh đi xã Quảng Văn, thị xã Ba Đồn</t>
  </si>
  <si>
    <t xml:space="preserve">Sửa chữa Hội trường và Màn hình LED cho Trung tâm văn hoá </t>
  </si>
  <si>
    <t>Bổ sung kinh phí đặc thù cho UBND, Thị uỷ</t>
  </si>
  <si>
    <t>Kinh phí hoạt động cho 2 ban của HĐND thị xã</t>
  </si>
  <si>
    <t>Đơn vị tính: Đồng</t>
  </si>
  <si>
    <t>Kinh phí hoạt động của Mặt trận</t>
  </si>
</sst>
</file>

<file path=xl/styles.xml><?xml version="1.0" encoding="utf-8"?>
<styleSheet xmlns="http://schemas.openxmlformats.org/spreadsheetml/2006/main">
  <numFmts count="3">
    <numFmt numFmtId="43" formatCode="_-* #,##0.00_-;\-* #,##0.00_-;_-* &quot;-&quot;??_-;_-@_-"/>
    <numFmt numFmtId="164" formatCode="_-* #,##0_-;\-* #,##0_-;_-* &quot;-&quot;??_-;_-@_-"/>
    <numFmt numFmtId="165" formatCode="#,##0.000"/>
  </numFmts>
  <fonts count="7">
    <font>
      <sz val="12"/>
      <color theme="1"/>
      <name val="Times New Roman"/>
      <family val="2"/>
    </font>
    <font>
      <sz val="12"/>
      <color theme="1"/>
      <name val="Times New Roman"/>
      <family val="2"/>
    </font>
    <font>
      <b/>
      <sz val="12"/>
      <color theme="1"/>
      <name val="Times New Roman"/>
      <family val="1"/>
    </font>
    <font>
      <i/>
      <sz val="12"/>
      <color theme="1"/>
      <name val="Times New Roman"/>
      <family val="1"/>
    </font>
    <font>
      <b/>
      <i/>
      <sz val="12"/>
      <color theme="1"/>
      <name val="Times New Roman"/>
      <family val="1"/>
    </font>
    <font>
      <sz val="12"/>
      <color theme="1"/>
      <name val="Times New Roman"/>
      <family val="1"/>
    </font>
    <font>
      <sz val="10"/>
      <color theme="1"/>
      <name val="Times New Roman"/>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0" fontId="0" fillId="0" borderId="2" xfId="0" applyBorder="1" applyAlignment="1">
      <alignment horizontal="center"/>
    </xf>
    <xf numFmtId="0" fontId="2" fillId="0" borderId="2" xfId="0" applyFont="1" applyBorder="1" applyAlignment="1">
      <alignment vertical="center"/>
    </xf>
    <xf numFmtId="3" fontId="4" fillId="0" borderId="2" xfId="0" applyNumberFormat="1" applyFont="1" applyBorder="1"/>
    <xf numFmtId="0" fontId="0" fillId="0" borderId="2" xfId="0" applyBorder="1"/>
    <xf numFmtId="0" fontId="0" fillId="0" borderId="2" xfId="0" applyBorder="1" applyAlignment="1">
      <alignment horizontal="center" vertical="center"/>
    </xf>
    <xf numFmtId="0" fontId="5" fillId="0" borderId="2" xfId="0" applyFont="1" applyBorder="1" applyAlignment="1">
      <alignment vertical="center" wrapText="1"/>
    </xf>
    <xf numFmtId="3" fontId="0" fillId="0" borderId="2" xfId="0" applyNumberFormat="1" applyBorder="1" applyAlignment="1">
      <alignment vertical="center"/>
    </xf>
    <xf numFmtId="0" fontId="0" fillId="0" borderId="2" xfId="0" applyFill="1" applyBorder="1" applyAlignment="1">
      <alignment horizontal="center" vertical="center"/>
    </xf>
    <xf numFmtId="0" fontId="5" fillId="0" borderId="2" xfId="0" applyFont="1" applyFill="1" applyBorder="1" applyAlignment="1">
      <alignment vertical="center" wrapText="1"/>
    </xf>
    <xf numFmtId="3" fontId="5" fillId="0" borderId="2" xfId="0" applyNumberFormat="1" applyFont="1" applyFill="1" applyBorder="1" applyAlignment="1">
      <alignment vertical="center"/>
    </xf>
    <xf numFmtId="0" fontId="0" fillId="0" borderId="2" xfId="0" applyFill="1" applyBorder="1"/>
    <xf numFmtId="0" fontId="0" fillId="0" borderId="0" xfId="0" applyFill="1"/>
    <xf numFmtId="0" fontId="5" fillId="0" borderId="2" xfId="0" applyFont="1" applyBorder="1" applyAlignment="1">
      <alignment horizontal="left" vertical="center" wrapText="1"/>
    </xf>
    <xf numFmtId="0" fontId="5" fillId="0" borderId="2" xfId="0" applyFont="1" applyBorder="1" applyAlignment="1">
      <alignment vertical="center"/>
    </xf>
    <xf numFmtId="3" fontId="5" fillId="0" borderId="2" xfId="0" applyNumberFormat="1" applyFont="1" applyBorder="1" applyAlignment="1">
      <alignment vertical="center"/>
    </xf>
    <xf numFmtId="0" fontId="6" fillId="0" borderId="2"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vertical="center" wrapText="1"/>
    </xf>
    <xf numFmtId="164" fontId="3" fillId="0" borderId="2" xfId="1" applyNumberFormat="1" applyFont="1" applyBorder="1" applyAlignment="1">
      <alignment vertical="center" wrapText="1"/>
    </xf>
    <xf numFmtId="3" fontId="3" fillId="0" borderId="2" xfId="0" applyNumberFormat="1" applyFont="1" applyBorder="1" applyAlignment="1">
      <alignment vertical="center"/>
    </xf>
    <xf numFmtId="164" fontId="3" fillId="0" borderId="2" xfId="0" applyNumberFormat="1" applyFont="1" applyBorder="1" applyAlignment="1">
      <alignment vertical="center" wrapText="1"/>
    </xf>
    <xf numFmtId="164" fontId="0" fillId="0" borderId="0" xfId="0" applyNumberFormat="1" applyAlignment="1">
      <alignment vertical="center"/>
    </xf>
    <xf numFmtId="0" fontId="0" fillId="0" borderId="0" xfId="0" applyAlignment="1">
      <alignment vertical="center"/>
    </xf>
    <xf numFmtId="164" fontId="5" fillId="0" borderId="2" xfId="1" applyNumberFormat="1" applyFont="1" applyBorder="1" applyAlignment="1">
      <alignment vertical="center" wrapText="1"/>
    </xf>
    <xf numFmtId="164" fontId="5" fillId="0" borderId="2" xfId="1" applyNumberFormat="1" applyFont="1" applyBorder="1" applyAlignment="1">
      <alignment vertical="center"/>
    </xf>
    <xf numFmtId="0" fontId="0" fillId="0" borderId="2" xfId="0" applyBorder="1" applyAlignment="1">
      <alignment vertical="center"/>
    </xf>
    <xf numFmtId="165" fontId="0" fillId="0" borderId="0" xfId="0" applyNumberFormat="1"/>
    <xf numFmtId="0" fontId="2" fillId="0" borderId="0" xfId="0" applyFont="1" applyAlignment="1">
      <alignment horizontal="center"/>
    </xf>
    <xf numFmtId="0" fontId="2" fillId="0" borderId="0" xfId="0" applyFont="1" applyAlignment="1">
      <alignment horizontal="center" wrapText="1"/>
    </xf>
    <xf numFmtId="0" fontId="3" fillId="0" borderId="1"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9"/>
  <sheetViews>
    <sheetView tabSelected="1" workbookViewId="0">
      <pane ySplit="4" topLeftCell="A5" activePane="bottomLeft" state="frozen"/>
      <selection pane="bottomLeft" activeCell="H6" sqref="H6"/>
    </sheetView>
  </sheetViews>
  <sheetFormatPr defaultRowHeight="15.05"/>
  <cols>
    <col min="1" max="1" width="4.77734375" customWidth="1"/>
    <col min="2" max="2" width="52.33203125" customWidth="1"/>
    <col min="3" max="3" width="8.44140625" customWidth="1"/>
    <col min="4" max="4" width="8.109375" customWidth="1"/>
    <col min="5" max="5" width="7.5546875" customWidth="1"/>
    <col min="6" max="6" width="14.33203125" customWidth="1"/>
    <col min="7" max="7" width="32.6640625" customWidth="1"/>
    <col min="8" max="8" width="14.5546875" customWidth="1"/>
  </cols>
  <sheetData>
    <row r="1" spans="1:8" ht="14.4" customHeight="1">
      <c r="A1" s="32" t="s">
        <v>0</v>
      </c>
      <c r="B1" s="32"/>
      <c r="C1" s="32"/>
      <c r="D1" s="32"/>
      <c r="E1" s="32"/>
      <c r="F1" s="32"/>
      <c r="G1" s="32"/>
    </row>
    <row r="2" spans="1:8" ht="32.75" customHeight="1">
      <c r="A2" s="33" t="s">
        <v>1</v>
      </c>
      <c r="B2" s="33"/>
      <c r="C2" s="33"/>
      <c r="D2" s="33"/>
      <c r="E2" s="33"/>
      <c r="F2" s="33"/>
      <c r="G2" s="33"/>
    </row>
    <row r="3" spans="1:8">
      <c r="F3" s="34" t="s">
        <v>30</v>
      </c>
      <c r="G3" s="34"/>
    </row>
    <row r="4" spans="1:8" ht="64.150000000000006" customHeight="1">
      <c r="A4" s="1" t="s">
        <v>2</v>
      </c>
      <c r="B4" s="2" t="s">
        <v>3</v>
      </c>
      <c r="C4" s="3" t="s">
        <v>4</v>
      </c>
      <c r="D4" s="3" t="s">
        <v>5</v>
      </c>
      <c r="E4" s="3" t="s">
        <v>6</v>
      </c>
      <c r="F4" s="4" t="s">
        <v>7</v>
      </c>
      <c r="G4" s="1" t="s">
        <v>8</v>
      </c>
    </row>
    <row r="5" spans="1:8" ht="15.75">
      <c r="A5" s="5"/>
      <c r="B5" s="6" t="s">
        <v>9</v>
      </c>
      <c r="C5" s="6"/>
      <c r="D5" s="6"/>
      <c r="E5" s="6"/>
      <c r="F5" s="7">
        <f>F6+F8+F9+F12+F13+F14+F17+F7+F18+F15+F16+F19</f>
        <v>10934000000</v>
      </c>
      <c r="G5" s="8"/>
      <c r="H5" s="31">
        <v>1000000</v>
      </c>
    </row>
    <row r="6" spans="1:8" ht="30.15">
      <c r="A6" s="9">
        <v>1</v>
      </c>
      <c r="B6" s="10" t="s">
        <v>10</v>
      </c>
      <c r="C6" s="10"/>
      <c r="D6" s="10"/>
      <c r="E6" s="10"/>
      <c r="F6" s="11">
        <v>2026116000</v>
      </c>
      <c r="G6" s="8"/>
    </row>
    <row r="7" spans="1:8" s="16" customFormat="1" ht="47.15" customHeight="1">
      <c r="A7" s="12">
        <v>2</v>
      </c>
      <c r="B7" s="13" t="s">
        <v>11</v>
      </c>
      <c r="C7" s="13"/>
      <c r="D7" s="13"/>
      <c r="E7" s="13"/>
      <c r="F7" s="14">
        <f>(2048.5)*1000000</f>
        <v>2048500000</v>
      </c>
      <c r="G7" s="15"/>
    </row>
    <row r="8" spans="1:8" ht="39.299999999999997">
      <c r="A8" s="9">
        <v>3</v>
      </c>
      <c r="B8" s="17" t="s">
        <v>12</v>
      </c>
      <c r="C8" s="18"/>
      <c r="D8" s="18"/>
      <c r="E8" s="18"/>
      <c r="F8" s="19">
        <f>(490-200)*1000000</f>
        <v>290000000</v>
      </c>
      <c r="G8" s="20" t="s">
        <v>13</v>
      </c>
    </row>
    <row r="9" spans="1:8">
      <c r="A9" s="9">
        <v>4</v>
      </c>
      <c r="B9" s="18" t="s">
        <v>14</v>
      </c>
      <c r="C9" s="18"/>
      <c r="D9" s="18"/>
      <c r="E9" s="18"/>
      <c r="F9" s="19">
        <f>SUM(F10:F11)</f>
        <v>1213772000</v>
      </c>
      <c r="G9" s="8"/>
    </row>
    <row r="10" spans="1:8" ht="30.15">
      <c r="A10" s="21" t="s">
        <v>15</v>
      </c>
      <c r="B10" s="22" t="s">
        <v>16</v>
      </c>
      <c r="C10" s="23">
        <v>2450</v>
      </c>
      <c r="D10" s="22"/>
      <c r="E10" s="22"/>
      <c r="F10" s="24">
        <v>213772000</v>
      </c>
      <c r="G10" s="8"/>
    </row>
    <row r="11" spans="1:8" s="27" customFormat="1" ht="52.4" customHeight="1">
      <c r="A11" s="21" t="s">
        <v>17</v>
      </c>
      <c r="B11" s="22" t="s">
        <v>18</v>
      </c>
      <c r="C11" s="23">
        <v>5000</v>
      </c>
      <c r="D11" s="23">
        <v>3718</v>
      </c>
      <c r="E11" s="25">
        <f>C11-D11</f>
        <v>1282</v>
      </c>
      <c r="F11" s="24">
        <v>1000000000</v>
      </c>
      <c r="G11" s="20" t="s">
        <v>19</v>
      </c>
      <c r="H11" s="26"/>
    </row>
    <row r="12" spans="1:8" s="27" customFormat="1" ht="45.2">
      <c r="A12" s="9">
        <v>5</v>
      </c>
      <c r="B12" s="10" t="s">
        <v>20</v>
      </c>
      <c r="C12" s="10"/>
      <c r="D12" s="10"/>
      <c r="E12" s="10"/>
      <c r="F12" s="19">
        <v>2000000000</v>
      </c>
      <c r="G12" s="20" t="s">
        <v>21</v>
      </c>
    </row>
    <row r="13" spans="1:8" s="27" customFormat="1" ht="30.15">
      <c r="A13" s="9">
        <v>6</v>
      </c>
      <c r="B13" s="10" t="s">
        <v>22</v>
      </c>
      <c r="C13" s="10">
        <v>3000</v>
      </c>
      <c r="D13" s="10"/>
      <c r="E13" s="10"/>
      <c r="F13" s="19">
        <v>500000000</v>
      </c>
      <c r="G13" s="20" t="s">
        <v>23</v>
      </c>
    </row>
    <row r="14" spans="1:8" s="27" customFormat="1" ht="27.5" customHeight="1">
      <c r="A14" s="9">
        <v>7</v>
      </c>
      <c r="B14" s="10" t="s">
        <v>24</v>
      </c>
      <c r="C14" s="28">
        <v>9500</v>
      </c>
      <c r="D14" s="28">
        <v>3763.4090000000001</v>
      </c>
      <c r="E14" s="28">
        <f>C14-D14</f>
        <v>5736.5910000000003</v>
      </c>
      <c r="F14" s="29">
        <v>800000000</v>
      </c>
      <c r="G14" s="20" t="s">
        <v>25</v>
      </c>
    </row>
    <row r="15" spans="1:8" s="27" customFormat="1" ht="30.15">
      <c r="A15" s="9">
        <v>8</v>
      </c>
      <c r="B15" s="10" t="s">
        <v>26</v>
      </c>
      <c r="C15" s="29">
        <v>65000</v>
      </c>
      <c r="D15" s="18"/>
      <c r="E15" s="18"/>
      <c r="F15" s="19">
        <v>500000000</v>
      </c>
      <c r="G15" s="30"/>
    </row>
    <row r="16" spans="1:8" s="27" customFormat="1" ht="30.15">
      <c r="A16" s="9">
        <v>9</v>
      </c>
      <c r="B16" s="10" t="s">
        <v>27</v>
      </c>
      <c r="C16" s="29"/>
      <c r="D16" s="18"/>
      <c r="E16" s="18"/>
      <c r="F16" s="19">
        <f>915612000-50000000</f>
        <v>865612000</v>
      </c>
      <c r="G16" s="30"/>
    </row>
    <row r="17" spans="1:7" s="27" customFormat="1" ht="30.15">
      <c r="A17" s="9">
        <v>10</v>
      </c>
      <c r="B17" s="10" t="s">
        <v>28</v>
      </c>
      <c r="C17" s="29"/>
      <c r="D17" s="18"/>
      <c r="E17" s="18"/>
      <c r="F17" s="19">
        <v>500000000</v>
      </c>
      <c r="G17" s="30"/>
    </row>
    <row r="18" spans="1:7" s="27" customFormat="1" ht="30.15">
      <c r="A18" s="9">
        <v>11</v>
      </c>
      <c r="B18" s="10" t="s">
        <v>29</v>
      </c>
      <c r="C18" s="29"/>
      <c r="D18" s="18"/>
      <c r="E18" s="18"/>
      <c r="F18" s="19">
        <v>140000000</v>
      </c>
      <c r="G18" s="30"/>
    </row>
    <row r="19" spans="1:7" s="27" customFormat="1" ht="30.15">
      <c r="A19" s="9">
        <v>11</v>
      </c>
      <c r="B19" s="10" t="s">
        <v>31</v>
      </c>
      <c r="C19" s="29"/>
      <c r="D19" s="18"/>
      <c r="E19" s="18"/>
      <c r="F19" s="19">
        <v>50000000</v>
      </c>
      <c r="G19" s="30"/>
    </row>
  </sheetData>
  <mergeCells count="3">
    <mergeCell ref="A1:G1"/>
    <mergeCell ref="A2:G2"/>
    <mergeCell ref="F3:G3"/>
  </mergeCells>
  <pageMargins left="0.31496062992125984" right="0.31496062992125984" top="0.55118110236220474" bottom="0.55118110236220474"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ASEAN</dc:creator>
  <cp:lastModifiedBy>ASEAN</cp:lastModifiedBy>
  <cp:lastPrinted>2024-11-21T01:14:45Z</cp:lastPrinted>
  <dcterms:created xsi:type="dcterms:W3CDTF">2024-11-19T03:03:15Z</dcterms:created>
  <dcterms:modified xsi:type="dcterms:W3CDTF">2024-11-21T01:15:08Z</dcterms:modified>
</cp:coreProperties>
</file>